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<sst xmlns="http://schemas.openxmlformats.org/spreadsheetml/2006/main" count="73" uniqueCount="49">
  <si>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Centreboard blocks</t>
  </si>
  <si>
    <t>Mast step</t>
  </si>
  <si>
    <t>Peel ply 3 yds</t>
  </si>
  <si>
    <t>Vang assembly</t>
  </si>
  <si>
    <t>Complete set of building frames, CNC cut</t>
  </si>
  <si>
    <t>Complete set of bulkheads, soldiers and cb trunk</t>
  </si>
  <si>
    <t>Mast - complete</t>
  </si>
  <si>
    <t>Boom - Complete</t>
  </si>
  <si>
    <t>Mast base, without spinnaker sheet block</t>
  </si>
  <si>
    <t>Forestay fitting</t>
  </si>
  <si>
    <t>Option 1: Slow build, you do all of the fabrication.</t>
  </si>
  <si>
    <t>Mainsheet cleat platform</t>
  </si>
  <si>
    <t>Hull</t>
  </si>
  <si>
    <t>Deck</t>
  </si>
  <si>
    <t>Mast</t>
  </si>
  <si>
    <t>Boom</t>
  </si>
  <si>
    <t>Foils and tiller box</t>
  </si>
  <si>
    <t>Vang</t>
  </si>
  <si>
    <t>Mylar 10'</t>
  </si>
  <si>
    <t>Launcher throat complete, ready to glass onto deck and re-work</t>
  </si>
  <si>
    <t>Spinnaker pole ring</t>
  </si>
  <si>
    <t>Rudder foam blank</t>
  </si>
  <si>
    <t>Centreboard foam blank</t>
  </si>
  <si>
    <t>Tiller arm foam blank</t>
  </si>
  <si>
    <t>Centre rail foam blank</t>
  </si>
  <si>
    <t>Launcher throat foam blank</t>
  </si>
  <si>
    <t>Complete centre rail with vang pedestal attached</t>
  </si>
  <si>
    <t>Spreaders complete, ready to attach to mast.</t>
  </si>
  <si>
    <t>Mast base complete</t>
  </si>
  <si>
    <t>Mast head crane blank</t>
  </si>
  <si>
    <t>Mast head crane complete</t>
  </si>
  <si>
    <t>Spreader foam blanks</t>
  </si>
  <si>
    <t>Complete transom bar, ready to glass to deck.</t>
  </si>
  <si>
    <t>Extras</t>
  </si>
  <si>
    <t>Build your own bulkheads</t>
  </si>
  <si>
    <t>Build your own transom bar</t>
  </si>
  <si>
    <t>Build your own frames</t>
  </si>
  <si>
    <t>Build your own parts</t>
  </si>
  <si>
    <t>Option 2: Fast build option, more difficult parts are prefabricated for you</t>
  </si>
  <si>
    <t>Option 3: Delux kit, includes a completed mast and boom</t>
  </si>
  <si>
    <t>Total, slow build</t>
  </si>
  <si>
    <t>Total fast build</t>
  </si>
  <si>
    <t>Total , delux kit</t>
  </si>
  <si>
    <t>Grand total</t>
  </si>
  <si>
    <t>Completed Rudder</t>
  </si>
  <si>
    <t>Completed Centreboard</t>
  </si>
  <si>
    <t>Completed Tiller box</t>
  </si>
  <si>
    <t>Select?</t>
  </si>
  <si>
    <t>Nut, bolt and washer kit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</si>
</sst>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6" fontId="2" fillId="0" borderId="5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2" fontId="2" fillId="0" borderId="5" xfId="0" applyNumberFormat="1" applyFont="1" applyBorder="1" applyAlignment="1">
      <alignment horizontal="left" vertical="top" wrapText="1" indent="1"/>
    </xf>
    <xf numFmtId="2" fontId="2" fillId="0" borderId="1" xfId="0" applyNumberFormat="1" applyFont="1" applyBorder="1" applyAlignment="1">
      <alignment horizontal="left" vertical="top" wrapText="1" indent="1"/>
    </xf>
    <xf numFmtId="166" fontId="2" fillId="0" borderId="5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166" fontId="2" fillId="0" borderId="6" xfId="0" applyNumberFormat="1" applyFont="1" applyBorder="1" applyAlignment="1">
      <alignment vertical="top" wrapText="1"/>
    </xf>
    <xf numFmtId="166" fontId="2" fillId="0" borderId="2" xfId="0" applyNumberFormat="1" applyFont="1" applyBorder="1" applyAlignment="1">
      <alignment horizontal="right" vertical="top" wrapText="1"/>
    </xf>
    <xf numFmtId="166" fontId="2" fillId="3" borderId="2" xfId="0" applyNumberFormat="1" applyFont="1" applyFill="1" applyBorder="1" applyAlignment="1">
      <alignment vertical="top" wrapText="1"/>
    </xf>
    <xf numFmtId="166" fontId="2" fillId="3" borderId="2" xfId="0" applyNumberFormat="1" applyFont="1" applyFill="1" applyBorder="1" applyAlignment="1">
      <alignment horizontal="right" vertical="top" wrapText="1"/>
    </xf>
    <xf numFmtId="166" fontId="2" fillId="4" borderId="1" xfId="0" applyNumberFormat="1" applyFont="1" applyFill="1" applyBorder="1" applyAlignment="1">
      <alignment vertical="top" wrapText="1"/>
    </xf>
    <xf numFmtId="166" fontId="2" fillId="4" borderId="3" xfId="0" applyNumberFormat="1" applyFont="1" applyFill="1" applyBorder="1" applyAlignment="1">
      <alignment vertical="top" wrapText="1"/>
    </xf>
    <xf numFmtId="166" fontId="2" fillId="4" borderId="1" xfId="0" applyNumberFormat="1" applyFont="1" applyFill="1" applyBorder="1" applyAlignment="1">
      <alignment horizontal="right" vertical="top" wrapText="1"/>
    </xf>
    <xf numFmtId="166" fontId="2" fillId="4" borderId="3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0" fontId="2" fillId="4" borderId="3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 indent="1"/>
    </xf>
    <xf numFmtId="166" fontId="2" fillId="5" borderId="8" xfId="0" applyNumberFormat="1" applyFont="1" applyFill="1" applyBorder="1" applyAlignment="1">
      <alignment vertical="top" wrapText="1"/>
    </xf>
    <xf numFmtId="2" fontId="2" fillId="5" borderId="7" xfId="0" applyNumberFormat="1" applyFont="1" applyFill="1" applyBorder="1" applyAlignment="1">
      <alignment horizontal="left" vertical="top" wrapText="1" indent="1"/>
    </xf>
    <xf numFmtId="0" fontId="2" fillId="6" borderId="7" xfId="0" applyFont="1" applyFill="1" applyBorder="1" applyAlignment="1">
      <alignment horizontal="left" vertical="top" wrapText="1" indent="1"/>
    </xf>
    <xf numFmtId="166" fontId="2" fillId="6" borderId="8" xfId="0" applyNumberFormat="1" applyFont="1" applyFill="1" applyBorder="1" applyAlignment="1">
      <alignment horizontal="right" vertical="top" wrapText="1"/>
    </xf>
    <xf numFmtId="166" fontId="2" fillId="4" borderId="2" xfId="0" applyNumberFormat="1" applyFont="1" applyFill="1" applyBorder="1" applyAlignment="1">
      <alignment horizontal="right" vertical="top" wrapText="1"/>
    </xf>
    <xf numFmtId="166" fontId="2" fillId="4" borderId="3" xfId="0" applyNumberFormat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I29" sqref="I29:J29"/>
    </sheetView>
  </sheetViews>
  <sheetFormatPr defaultColWidth="9.140625" defaultRowHeight="12.75"/>
  <cols>
    <col min="1" max="1" width="31.57421875" style="11" customWidth="1"/>
    <col min="2" max="2" width="6.57421875" style="9" customWidth="1"/>
    <col min="3" max="3" width="3.00390625" style="25" customWidth="1"/>
    <col min="4" max="4" width="3.00390625" style="9" hidden="1" customWidth="1"/>
    <col min="5" max="5" width="37.140625" style="11" customWidth="1"/>
    <col min="6" max="6" width="7.28125" style="16" customWidth="1"/>
    <col min="7" max="7" width="3.28125" style="27" customWidth="1"/>
    <col min="8" max="8" width="3.28125" style="16" hidden="1" customWidth="1"/>
    <col min="9" max="9" width="39.421875" style="11" customWidth="1"/>
    <col min="10" max="10" width="8.28125" style="16" customWidth="1"/>
    <col min="11" max="11" width="3.57421875" style="29" customWidth="1"/>
    <col min="12" max="12" width="3.57421875" style="11" hidden="1" customWidth="1"/>
    <col min="13" max="16384" width="9.140625" style="11" customWidth="1"/>
  </cols>
  <sheetData>
    <row r="1" spans="1:256" s="1" customFormat="1" ht="23.25" customHeight="1">
      <c r="A1" s="2" t="s">
        <v>10</v>
      </c>
      <c r="B1" s="7"/>
      <c r="C1" s="3"/>
      <c r="D1" s="17"/>
      <c r="E1" s="2" t="s">
        <v>38</v>
      </c>
      <c r="F1" s="7"/>
      <c r="G1" s="3"/>
      <c r="H1" s="17"/>
      <c r="I1" s="2" t="s">
        <v>39</v>
      </c>
      <c r="J1" s="7"/>
      <c r="K1" s="3"/>
      <c r="L1" s="18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2:12" ht="12.75" customHeight="1">
      <c r="B2" s="37" t="s">
        <v>47</v>
      </c>
      <c r="C2" s="38"/>
      <c r="F2" s="37" t="s">
        <v>47</v>
      </c>
      <c r="G2" s="38"/>
      <c r="J2" s="39" t="s">
        <v>47</v>
      </c>
      <c r="K2" s="40"/>
      <c r="L2" s="19"/>
    </row>
    <row r="3" spans="1:256" s="10" customFormat="1" ht="11.25">
      <c r="A3" s="4" t="s">
        <v>12</v>
      </c>
      <c r="B3" s="5"/>
      <c r="C3" s="5"/>
      <c r="D3" s="5"/>
      <c r="E3" s="5"/>
      <c r="F3" s="5"/>
      <c r="G3" s="5"/>
      <c r="H3" s="5"/>
      <c r="I3" s="5"/>
      <c r="J3" s="5"/>
      <c r="K3" s="6"/>
      <c r="L3" s="1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2" ht="11.25">
      <c r="A4" s="11" t="s">
        <v>36</v>
      </c>
      <c r="D4" s="9">
        <f>B4*C4</f>
        <v>0</v>
      </c>
      <c r="E4" s="11" t="s">
        <v>4</v>
      </c>
      <c r="F4" s="16">
        <v>290</v>
      </c>
      <c r="H4" s="16">
        <f>F4*G4</f>
        <v>0</v>
      </c>
      <c r="I4" s="11" t="s">
        <v>4</v>
      </c>
      <c r="J4" s="16">
        <v>290</v>
      </c>
      <c r="L4" s="19">
        <f aca="true" t="shared" si="0" ref="L4:L28">J4*K4</f>
        <v>0</v>
      </c>
    </row>
    <row r="5" spans="1:12" ht="14.25" customHeight="1">
      <c r="A5" s="11" t="s">
        <v>34</v>
      </c>
      <c r="D5" s="9">
        <f aca="true" t="shared" si="1" ref="D5:D29">B5*C5</f>
        <v>0</v>
      </c>
      <c r="E5" s="11" t="s">
        <v>5</v>
      </c>
      <c r="F5" s="16">
        <v>500</v>
      </c>
      <c r="H5" s="16">
        <f aca="true" t="shared" si="2" ref="H5:H28">F5*G5</f>
        <v>0</v>
      </c>
      <c r="I5" s="11" t="s">
        <v>5</v>
      </c>
      <c r="J5" s="16">
        <v>500</v>
      </c>
      <c r="L5" s="19">
        <f t="shared" si="0"/>
        <v>0</v>
      </c>
    </row>
    <row r="6" spans="1:256" s="10" customFormat="1" ht="11.2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6"/>
      <c r="L6" s="19">
        <f t="shared" si="0"/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12" ht="22.5">
      <c r="A7" s="11" t="s">
        <v>25</v>
      </c>
      <c r="B7" s="9">
        <v>42.30769230769231</v>
      </c>
      <c r="D7" s="9">
        <f t="shared" si="1"/>
        <v>0</v>
      </c>
      <c r="E7" s="11" t="s">
        <v>19</v>
      </c>
      <c r="F7" s="16">
        <v>180.76923076923077</v>
      </c>
      <c r="H7" s="16">
        <f t="shared" si="2"/>
        <v>0</v>
      </c>
      <c r="I7" s="11" t="s">
        <v>19</v>
      </c>
      <c r="J7" s="16">
        <v>180.76923076923077</v>
      </c>
      <c r="L7" s="19">
        <f t="shared" si="0"/>
        <v>0</v>
      </c>
    </row>
    <row r="8" spans="1:12" ht="22.5">
      <c r="A8" s="11" t="s">
        <v>35</v>
      </c>
      <c r="D8" s="9">
        <f t="shared" si="1"/>
        <v>0</v>
      </c>
      <c r="E8" s="11" t="s">
        <v>32</v>
      </c>
      <c r="F8" s="16">
        <v>146.15384615384616</v>
      </c>
      <c r="H8" s="16">
        <f t="shared" si="2"/>
        <v>0</v>
      </c>
      <c r="I8" s="11" t="s">
        <v>32</v>
      </c>
      <c r="J8" s="16">
        <v>146.15384615384616</v>
      </c>
      <c r="L8" s="19">
        <f t="shared" si="0"/>
        <v>0</v>
      </c>
    </row>
    <row r="9" spans="1:12" ht="22.5">
      <c r="A9" s="11" t="s">
        <v>24</v>
      </c>
      <c r="B9" s="9">
        <v>16.153846153846153</v>
      </c>
      <c r="D9" s="9">
        <f t="shared" si="1"/>
        <v>0</v>
      </c>
      <c r="E9" s="11" t="s">
        <v>26</v>
      </c>
      <c r="F9" s="16">
        <v>84.61538461538461</v>
      </c>
      <c r="H9" s="16">
        <f t="shared" si="2"/>
        <v>0</v>
      </c>
      <c r="I9" s="11" t="s">
        <v>26</v>
      </c>
      <c r="J9" s="16">
        <v>84.61538461538461</v>
      </c>
      <c r="L9" s="19">
        <f t="shared" si="0"/>
        <v>0</v>
      </c>
    </row>
    <row r="10" spans="1:12" ht="11.25">
      <c r="A10" s="11" t="s">
        <v>20</v>
      </c>
      <c r="B10" s="9">
        <v>35</v>
      </c>
      <c r="D10" s="9">
        <f t="shared" si="1"/>
        <v>0</v>
      </c>
      <c r="E10" s="11" t="s">
        <v>20</v>
      </c>
      <c r="F10" s="16">
        <v>35</v>
      </c>
      <c r="H10" s="16">
        <f t="shared" si="2"/>
        <v>0</v>
      </c>
      <c r="I10" s="11" t="s">
        <v>20</v>
      </c>
      <c r="J10" s="16">
        <v>35</v>
      </c>
      <c r="L10" s="19">
        <f t="shared" si="0"/>
        <v>0</v>
      </c>
    </row>
    <row r="11" spans="1:12" ht="11.25">
      <c r="A11" s="11" t="s">
        <v>9</v>
      </c>
      <c r="B11" s="9">
        <v>135</v>
      </c>
      <c r="D11" s="9">
        <f t="shared" si="1"/>
        <v>0</v>
      </c>
      <c r="E11" s="11" t="s">
        <v>9</v>
      </c>
      <c r="F11" s="16">
        <v>135</v>
      </c>
      <c r="H11" s="16">
        <f t="shared" si="2"/>
        <v>0</v>
      </c>
      <c r="I11" s="11" t="s">
        <v>9</v>
      </c>
      <c r="J11" s="9">
        <v>135</v>
      </c>
      <c r="L11" s="19">
        <f t="shared" si="0"/>
        <v>0</v>
      </c>
    </row>
    <row r="12" spans="1:256" s="10" customFormat="1" ht="11.25">
      <c r="A12" s="4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19">
        <f t="shared" si="0"/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12" ht="11.25">
      <c r="A13" s="11" t="s">
        <v>1</v>
      </c>
      <c r="B13" s="9">
        <v>49.95</v>
      </c>
      <c r="D13" s="9">
        <f t="shared" si="1"/>
        <v>0</v>
      </c>
      <c r="E13" s="11" t="s">
        <v>1</v>
      </c>
      <c r="F13" s="16">
        <v>49.95</v>
      </c>
      <c r="H13" s="16">
        <f t="shared" si="2"/>
        <v>0</v>
      </c>
      <c r="I13" s="11" t="s">
        <v>6</v>
      </c>
      <c r="J13" s="16">
        <v>2200</v>
      </c>
      <c r="L13" s="19">
        <f t="shared" si="0"/>
        <v>0</v>
      </c>
    </row>
    <row r="14" spans="1:12" ht="13.5" customHeight="1">
      <c r="A14" s="11" t="s">
        <v>8</v>
      </c>
      <c r="B14" s="9">
        <v>57.69230769230769</v>
      </c>
      <c r="D14" s="9">
        <f t="shared" si="1"/>
        <v>0</v>
      </c>
      <c r="E14" s="11" t="s">
        <v>28</v>
      </c>
      <c r="F14" s="16">
        <v>74</v>
      </c>
      <c r="H14" s="16">
        <f t="shared" si="2"/>
        <v>0</v>
      </c>
      <c r="L14" s="19">
        <f t="shared" si="0"/>
        <v>0</v>
      </c>
    </row>
    <row r="15" spans="1:12" ht="11.25">
      <c r="A15" s="11" t="s">
        <v>29</v>
      </c>
      <c r="B15" s="9">
        <v>25</v>
      </c>
      <c r="D15" s="9">
        <f t="shared" si="1"/>
        <v>0</v>
      </c>
      <c r="E15" s="11" t="s">
        <v>30</v>
      </c>
      <c r="F15" s="16">
        <v>52</v>
      </c>
      <c r="H15" s="16">
        <f t="shared" si="2"/>
        <v>0</v>
      </c>
      <c r="L15" s="19">
        <f t="shared" si="0"/>
        <v>0</v>
      </c>
    </row>
    <row r="16" spans="1:12" ht="11.25">
      <c r="A16" s="11" t="s">
        <v>31</v>
      </c>
      <c r="B16" s="9">
        <f>16.92*2</f>
        <v>33.84</v>
      </c>
      <c r="D16" s="9">
        <f t="shared" si="1"/>
        <v>0</v>
      </c>
      <c r="E16" s="14" t="s">
        <v>27</v>
      </c>
      <c r="F16" s="16">
        <v>132</v>
      </c>
      <c r="H16" s="16">
        <f t="shared" si="2"/>
        <v>0</v>
      </c>
      <c r="L16" s="19">
        <f t="shared" si="0"/>
        <v>0</v>
      </c>
    </row>
    <row r="17" spans="1:256" s="10" customFormat="1" ht="11.25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6"/>
      <c r="L17" s="19">
        <f t="shared" si="0"/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12" ht="11.25">
      <c r="A18" s="11" t="s">
        <v>37</v>
      </c>
      <c r="D18" s="9">
        <f t="shared" si="1"/>
        <v>0</v>
      </c>
      <c r="E18" s="14" t="s">
        <v>11</v>
      </c>
      <c r="F18" s="16">
        <v>122</v>
      </c>
      <c r="H18" s="16">
        <f t="shared" si="2"/>
        <v>0</v>
      </c>
      <c r="I18" s="11" t="s">
        <v>7</v>
      </c>
      <c r="J18" s="16">
        <v>750</v>
      </c>
      <c r="L18" s="19">
        <f t="shared" si="0"/>
        <v>0</v>
      </c>
    </row>
    <row r="19" spans="1:256" s="10" customFormat="1" ht="11.25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6"/>
      <c r="L19" s="19">
        <f t="shared" si="0"/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12" ht="11.25">
      <c r="A20" s="11" t="s">
        <v>37</v>
      </c>
      <c r="D20" s="9">
        <f t="shared" si="1"/>
        <v>0</v>
      </c>
      <c r="E20" s="11" t="s">
        <v>3</v>
      </c>
      <c r="F20" s="16">
        <v>350</v>
      </c>
      <c r="H20" s="16">
        <f t="shared" si="2"/>
        <v>0</v>
      </c>
      <c r="I20" s="11" t="s">
        <v>3</v>
      </c>
      <c r="J20" s="16">
        <v>350</v>
      </c>
      <c r="L20" s="19">
        <f t="shared" si="0"/>
        <v>0</v>
      </c>
    </row>
    <row r="21" spans="1:256" s="10" customFormat="1" ht="11.25">
      <c r="A21" s="4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6"/>
      <c r="L21" s="19">
        <f t="shared" si="0"/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2" ht="11.25">
      <c r="A22" s="11" t="s">
        <v>21</v>
      </c>
      <c r="B22" s="9">
        <v>66.92307692307692</v>
      </c>
      <c r="D22" s="9">
        <f t="shared" si="1"/>
        <v>0</v>
      </c>
      <c r="E22" s="11" t="s">
        <v>44</v>
      </c>
      <c r="F22" s="16">
        <v>311.53846153846155</v>
      </c>
      <c r="H22" s="16">
        <f t="shared" si="2"/>
        <v>0</v>
      </c>
      <c r="I22" s="11" t="s">
        <v>44</v>
      </c>
      <c r="J22" s="16">
        <v>311.53846153846155</v>
      </c>
      <c r="L22" s="19">
        <f t="shared" si="0"/>
        <v>0</v>
      </c>
    </row>
    <row r="23" spans="1:12" ht="11.25">
      <c r="A23" s="11" t="s">
        <v>22</v>
      </c>
      <c r="B23" s="9">
        <v>87.6923076923077</v>
      </c>
      <c r="D23" s="9">
        <f t="shared" si="1"/>
        <v>0</v>
      </c>
      <c r="E23" s="11" t="s">
        <v>45</v>
      </c>
      <c r="F23" s="16">
        <v>369.2307692307692</v>
      </c>
      <c r="H23" s="16">
        <f t="shared" si="2"/>
        <v>0</v>
      </c>
      <c r="I23" s="11" t="s">
        <v>45</v>
      </c>
      <c r="J23" s="16">
        <v>369.2307692307692</v>
      </c>
      <c r="L23" s="19">
        <f t="shared" si="0"/>
        <v>0</v>
      </c>
    </row>
    <row r="24" spans="1:12" ht="11.25">
      <c r="A24" s="11" t="s">
        <v>23</v>
      </c>
      <c r="B24" s="9">
        <v>18.46153846153846</v>
      </c>
      <c r="D24" s="9">
        <f t="shared" si="1"/>
        <v>0</v>
      </c>
      <c r="E24" s="11" t="s">
        <v>46</v>
      </c>
      <c r="F24" s="16">
        <v>320</v>
      </c>
      <c r="H24" s="16">
        <f t="shared" si="2"/>
        <v>0</v>
      </c>
      <c r="I24" s="11" t="s">
        <v>46</v>
      </c>
      <c r="J24" s="16">
        <v>320</v>
      </c>
      <c r="L24" s="19">
        <f t="shared" si="0"/>
        <v>0</v>
      </c>
    </row>
    <row r="25" spans="4:12" ht="11.25">
      <c r="D25" s="9">
        <f t="shared" si="1"/>
        <v>0</v>
      </c>
      <c r="E25" s="11" t="s">
        <v>0</v>
      </c>
      <c r="F25" s="16">
        <v>30</v>
      </c>
      <c r="H25" s="16">
        <f t="shared" si="2"/>
        <v>0</v>
      </c>
      <c r="I25" s="11" t="s">
        <v>0</v>
      </c>
      <c r="J25" s="16">
        <v>30</v>
      </c>
      <c r="L25" s="19">
        <f t="shared" si="0"/>
        <v>0</v>
      </c>
    </row>
    <row r="26" spans="1:256" s="10" customFormat="1" ht="11.25">
      <c r="A26" s="4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6"/>
      <c r="L26" s="19">
        <f t="shared" si="0"/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2" ht="11.25">
      <c r="A27" s="11" t="s">
        <v>2</v>
      </c>
      <c r="B27" s="9">
        <v>16.923076923076923</v>
      </c>
      <c r="D27" s="9">
        <f t="shared" si="1"/>
        <v>0</v>
      </c>
      <c r="E27" s="11" t="s">
        <v>2</v>
      </c>
      <c r="F27" s="16">
        <v>16.923076923076923</v>
      </c>
      <c r="H27" s="16">
        <f t="shared" si="2"/>
        <v>0</v>
      </c>
      <c r="I27" s="11" t="s">
        <v>2</v>
      </c>
      <c r="J27" s="16">
        <v>16.923076923076923</v>
      </c>
      <c r="L27" s="19">
        <f t="shared" si="0"/>
        <v>0</v>
      </c>
    </row>
    <row r="28" spans="1:12" ht="11.25">
      <c r="A28" s="11" t="s">
        <v>18</v>
      </c>
      <c r="B28" s="9">
        <v>35</v>
      </c>
      <c r="D28" s="9">
        <f t="shared" si="1"/>
        <v>0</v>
      </c>
      <c r="E28" s="11" t="s">
        <v>18</v>
      </c>
      <c r="F28" s="16">
        <v>35</v>
      </c>
      <c r="H28" s="16">
        <f t="shared" si="2"/>
        <v>0</v>
      </c>
      <c r="I28" s="11" t="s">
        <v>18</v>
      </c>
      <c r="J28" s="16">
        <v>35</v>
      </c>
      <c r="L28" s="19">
        <f t="shared" si="0"/>
        <v>0</v>
      </c>
    </row>
    <row r="29" spans="1:10" ht="12" thickBot="1">
      <c r="A29" s="20" t="s">
        <v>48</v>
      </c>
      <c r="B29" s="21">
        <v>75</v>
      </c>
      <c r="D29" s="9">
        <f t="shared" si="1"/>
        <v>0</v>
      </c>
      <c r="E29" s="20" t="s">
        <v>48</v>
      </c>
      <c r="F29" s="21">
        <v>75</v>
      </c>
      <c r="I29" s="20" t="s">
        <v>48</v>
      </c>
      <c r="J29" s="21">
        <v>75</v>
      </c>
    </row>
    <row r="30" spans="1:256" s="10" customFormat="1" ht="12" thickBot="1">
      <c r="A30" s="32" t="s">
        <v>40</v>
      </c>
      <c r="B30" s="33">
        <f>SUM(D4:D28)</f>
        <v>0</v>
      </c>
      <c r="C30" s="26"/>
      <c r="D30" s="23"/>
      <c r="E30" s="34" t="s">
        <v>41</v>
      </c>
      <c r="F30" s="33">
        <f>SUM(H4:H28)</f>
        <v>0</v>
      </c>
      <c r="G30" s="28"/>
      <c r="H30" s="24"/>
      <c r="I30" s="32" t="s">
        <v>42</v>
      </c>
      <c r="J30" s="33">
        <f>SUM(L4:L28)</f>
        <v>0</v>
      </c>
      <c r="K30" s="3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11" ht="12" thickBot="1">
      <c r="A31" s="12"/>
      <c r="B31" s="8"/>
      <c r="E31" s="13"/>
      <c r="F31" s="15"/>
      <c r="H31" s="22"/>
      <c r="I31" s="35" t="s">
        <v>43</v>
      </c>
      <c r="J31" s="36">
        <f>J30+F30+B30</f>
        <v>0</v>
      </c>
      <c r="K31" s="30"/>
    </row>
    <row r="32" spans="5:10" ht="11.25">
      <c r="E32" s="14"/>
      <c r="I32" s="12"/>
      <c r="J32" s="15"/>
    </row>
    <row r="33" ht="11.25">
      <c r="E33" s="14"/>
    </row>
    <row r="34" ht="11.25">
      <c r="E34" s="14"/>
    </row>
    <row r="35" ht="11.25">
      <c r="E35" s="14"/>
    </row>
    <row r="36" ht="11.25">
      <c r="E36" s="14"/>
    </row>
    <row r="37" ht="11.25">
      <c r="E37" s="14"/>
    </row>
    <row r="38" ht="11.25">
      <c r="E38" s="14"/>
    </row>
    <row r="39" ht="11.25">
      <c r="E39" s="14"/>
    </row>
    <row r="40" ht="11.25">
      <c r="E40" s="14"/>
    </row>
  </sheetData>
  <mergeCells count="13">
    <mergeCell ref="A1:C1"/>
    <mergeCell ref="E1:G1"/>
    <mergeCell ref="I1:K1"/>
    <mergeCell ref="A3:K3"/>
    <mergeCell ref="B2:C2"/>
    <mergeCell ref="F2:G2"/>
    <mergeCell ref="J2:K2"/>
    <mergeCell ref="A6:K6"/>
    <mergeCell ref="A12:K12"/>
    <mergeCell ref="A17:K17"/>
    <mergeCell ref="A19:K19"/>
    <mergeCell ref="A21:K21"/>
    <mergeCell ref="A26:K2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Constitutious</cp:lastModifiedBy>
  <cp:lastPrinted>2004-09-29T18:24:01Z</cp:lastPrinted>
  <dcterms:created xsi:type="dcterms:W3CDTF">2004-09-29T13:00:33Z</dcterms:created>
  <dcterms:modified xsi:type="dcterms:W3CDTF">2005-01-19T04:15:50Z</dcterms:modified>
  <cp:category/>
  <cp:version/>
  <cp:contentType/>
  <cp:contentStatus/>
</cp:coreProperties>
</file>